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 codeName="{499AFE36-ED4D-9D94-70EF-1DFAAA4259C6}"/>
  <workbookPr codeName="Questa_cartella_di_lavoro" defaultThemeVersion="124226"/>
  <mc:AlternateContent xmlns:mc="http://schemas.openxmlformats.org/markup-compatibility/2006">
    <mc:Choice Requires="x15">
      <x15ac:absPath xmlns:x15ac="http://schemas.microsoft.com/office/spreadsheetml/2010/11/ac" url="C:\Users\sara.filippini\Desktop\"/>
    </mc:Choice>
  </mc:AlternateContent>
  <xr:revisionPtr revIDLastSave="0" documentId="13_ncr:1_{0A07AE13-078B-4DED-A854-B2D5F537432D}" xr6:coauthVersionLast="47" xr6:coauthVersionMax="47" xr10:uidLastSave="{00000000-0000-0000-0000-000000000000}"/>
  <bookViews>
    <workbookView xWindow="-120" yWindow="-120" windowWidth="21840" windowHeight="13020" activeTab="1" xr2:uid="{00000000-000D-0000-FFFF-FFFF00000000}"/>
  </bookViews>
  <sheets>
    <sheet name="calcolo cres" sheetId="1" r:id="rId1"/>
    <sheet name="reversale" sheetId="2" r:id="rId2"/>
    <sheet name="Foglio2" sheetId="4" state="hidden" r:id="rId3"/>
  </sheets>
  <externalReferences>
    <externalReference r:id="rId4"/>
  </externalReferences>
  <definedNames>
    <definedName name="_xlnm.Print_Area" localSheetId="1">reversale!$A$1:$K$42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2" i="2" l="1"/>
  <c r="I21" i="2"/>
  <c r="I20" i="2"/>
  <c r="K17" i="2"/>
  <c r="I17" i="2"/>
  <c r="J17" i="2"/>
  <c r="G14" i="2"/>
  <c r="G12" i="2"/>
  <c r="K8" i="2"/>
  <c r="C22" i="1" l="1"/>
  <c r="C24" i="1" l="1"/>
  <c r="C23" i="1"/>
  <c r="E20" i="2" l="1"/>
  <c r="K20" i="2" s="1"/>
  <c r="B26" i="2"/>
  <c r="H26" i="2" s="1"/>
  <c r="E22" i="2"/>
  <c r="K22" i="2" s="1"/>
  <c r="E21" i="2"/>
  <c r="K21" i="2" s="1"/>
  <c r="C11" i="1"/>
  <c r="C13" i="1" s="1"/>
  <c r="C14" i="1" l="1"/>
  <c r="D13" i="1"/>
  <c r="D14" i="1" s="1"/>
  <c r="C17" i="1"/>
  <c r="M4" i="1" s="1"/>
  <c r="M6" i="1" l="1"/>
  <c r="C18" i="1"/>
  <c r="C19" i="1"/>
  <c r="E23" i="2" l="1"/>
  <c r="K23" i="2" s="1"/>
</calcChain>
</file>

<file path=xl/sharedStrings.xml><?xml version="1.0" encoding="utf-8"?>
<sst xmlns="http://schemas.openxmlformats.org/spreadsheetml/2006/main" count="69" uniqueCount="46">
  <si>
    <t>RETTE DA CALCOLO</t>
  </si>
  <si>
    <t>BASE DI CALCOLO</t>
  </si>
  <si>
    <t>% FIGLI</t>
  </si>
  <si>
    <t>COEFFICIENTE</t>
  </si>
  <si>
    <t>Tariffa per periodo parziale</t>
  </si>
  <si>
    <t>TARIFFA MINIMA</t>
  </si>
  <si>
    <t>TARIFFA MASSIMA</t>
  </si>
  <si>
    <t>Tariffa per periodo intero</t>
  </si>
  <si>
    <t xml:space="preserve">Attestazione Isee  - importo </t>
  </si>
  <si>
    <t>CRES</t>
  </si>
  <si>
    <t>REDDITO ISEE MINIMO</t>
  </si>
  <si>
    <t xml:space="preserve">Copia per l'ufficio </t>
  </si>
  <si>
    <t>Codice Fiscale e Partita IVA 00623530136</t>
  </si>
  <si>
    <t>ORDINATIVO DI RISCOSSIONE N.</t>
  </si>
  <si>
    <t>Il Tesoriere Comunale riceverà dal Sig./ra</t>
  </si>
  <si>
    <t xml:space="preserve">TARIFFA: </t>
  </si>
  <si>
    <t xml:space="preserve">CUSTODIA: </t>
  </si>
  <si>
    <t>MATTINO</t>
  </si>
  <si>
    <t>POMERIGGIO</t>
  </si>
  <si>
    <t>MATTINO E POMERIGGIO</t>
  </si>
  <si>
    <t>TOTALE</t>
  </si>
  <si>
    <t>Lecco,</t>
  </si>
  <si>
    <t xml:space="preserve">                                                                                             L’INCARICATO</t>
  </si>
  <si>
    <t xml:space="preserve">                                                                                                               L’INCARICATO</t>
  </si>
  <si>
    <t xml:space="preserve">                                                                IL TESORIERE</t>
  </si>
  <si>
    <t xml:space="preserve">                                   </t>
  </si>
  <si>
    <t>TARIFFA INTERA / PARZIALE CORRETTA</t>
  </si>
  <si>
    <t>Modalità di pagamento: </t>
  </si>
  <si>
    <t>1) tramite il sistema pagoPA; </t>
  </si>
  <si>
    <t>MODULO RIDOTTO 3</t>
  </si>
  <si>
    <t>MODULO RIDOTTO 4</t>
  </si>
  <si>
    <t>NON RESIDENTE</t>
  </si>
  <si>
    <t xml:space="preserve">Modulo ridotto 3   </t>
  </si>
  <si>
    <t>Residente fuori Lecco</t>
  </si>
  <si>
    <t xml:space="preserve">Modulo ridotto 4  </t>
  </si>
  <si>
    <t>INDICARE CON UNA "X" LA SCELTA:</t>
  </si>
  <si>
    <t>Modulo intero</t>
  </si>
  <si>
    <t>SI</t>
  </si>
  <si>
    <t>NO</t>
  </si>
  <si>
    <t>Più figli frequentanti il centro</t>
  </si>
  <si>
    <t>X</t>
  </si>
  <si>
    <t>Esercizio 2026</t>
  </si>
  <si>
    <t>CAUSALE:  ISCRIZIONE C.R.E.S. 2026 DI</t>
  </si>
  <si>
    <t>2) tramite bonifico bancario, CODICE IBAN IT 74Z0538722902000049065869, intestato a Comune di Lecco; </t>
  </si>
  <si>
    <t>3) presso gli sportelli della BPER Banca.</t>
  </si>
  <si>
    <t>CRES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</si>
</sst>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&quot;€&quot;\ * #,##0.00_-;\-&quot;€&quot;\ * #,##0.00_-;_-&quot;€&quot;\ * &quot;-&quot;??_-;_-@_-"/>
    <numFmt numFmtId="165" formatCode="_-[$€-410]\ * #,##0.00_-;\-[$€-410]\ * #,##0.00_-;_-[$€-410]\ * &quot;-&quot;??_-;_-@_-"/>
    <numFmt numFmtId="166" formatCode="&quot;€&quot;\ #,##0.00;[Red]&quot;€&quot;\ #,##0.00"/>
    <numFmt numFmtId="167" formatCode="0.000%"/>
    <numFmt numFmtId="168" formatCode="_-* #,##0.00\ [$€-410]_-;\-* #,##0.00\ [$€-410]_-;_-* &quot;-&quot;??\ [$€-410]_-;_-@_-"/>
  </numFmts>
  <fonts count="24" x14ac:knownFonts="1"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sz val="11"/>
      <color theme="1"/>
      <name val="Aptos"/>
      <family val="2"/>
    </font>
    <font>
      <sz val="10"/>
      <name val="Aptos"/>
      <family val="2"/>
    </font>
    <font>
      <b/>
      <sz val="11"/>
      <color theme="1"/>
      <name val="Aptos"/>
      <family val="2"/>
    </font>
    <font>
      <sz val="12"/>
      <name val="Aptos"/>
      <family val="2"/>
    </font>
    <font>
      <sz val="11"/>
      <color rgb="FF000000"/>
      <name val="Aptos"/>
      <family val="2"/>
    </font>
    <font>
      <b/>
      <sz val="10"/>
      <name val="Aptos"/>
      <family val="2"/>
    </font>
    <font>
      <b/>
      <sz val="9"/>
      <color theme="1"/>
      <name val="Aptos"/>
      <family val="2"/>
    </font>
    <font>
      <sz val="8"/>
      <color theme="1"/>
      <name val="Aptos"/>
      <family val="2"/>
    </font>
    <font>
      <sz val="7"/>
      <color theme="1"/>
      <name val="Aptos"/>
      <family val="2"/>
    </font>
    <font>
      <sz val="9"/>
      <color theme="1"/>
      <name val="Aptos"/>
      <family val="2"/>
    </font>
    <font>
      <b/>
      <sz val="11"/>
      <name val="Aptos"/>
      <family val="2"/>
    </font>
    <font>
      <sz val="11"/>
      <name val="Aptos"/>
      <family val="2"/>
    </font>
    <font>
      <b/>
      <u/>
      <sz val="11"/>
      <name val="Aptos"/>
      <family val="2"/>
    </font>
    <font>
      <b/>
      <i/>
      <sz val="11"/>
      <name val="Aptos"/>
      <family val="2"/>
    </font>
    <font>
      <sz val="11"/>
      <color indexed="9"/>
      <name val="Aptos"/>
      <family val="2"/>
    </font>
    <font>
      <b/>
      <sz val="11"/>
      <color indexed="9"/>
      <name val="Aptos"/>
      <family val="2"/>
    </font>
    <font>
      <vertAlign val="subscript"/>
      <sz val="11"/>
      <name val="Aptos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ashDot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ashDot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105">
    <xf numFmtId="0" fontId="0" fillId="0" borderId="0" xfId="0"/>
    <xf numFmtId="0" fontId="3" fillId="0" borderId="0" xfId="0" applyFont="1"/>
    <xf numFmtId="165" fontId="0" fillId="0" borderId="0" xfId="0" applyNumberFormat="1"/>
    <xf numFmtId="9" fontId="2" fillId="0" borderId="1" xfId="3" applyFont="1" applyFill="1" applyBorder="1"/>
    <xf numFmtId="0" fontId="0" fillId="0" borderId="1" xfId="0" applyBorder="1"/>
    <xf numFmtId="165" fontId="4" fillId="0" borderId="0" xfId="0" applyNumberFormat="1" applyFont="1" applyAlignment="1">
      <alignment horizontal="center" vertical="center"/>
    </xf>
    <xf numFmtId="10" fontId="2" fillId="0" borderId="1" xfId="3" applyNumberFormat="1" applyFont="1" applyFill="1" applyBorder="1" applyAlignment="1"/>
    <xf numFmtId="43" fontId="2" fillId="0" borderId="1" xfId="2" applyFont="1" applyFill="1" applyBorder="1"/>
    <xf numFmtId="0" fontId="5" fillId="3" borderId="0" xfId="0" applyFont="1" applyFill="1"/>
    <xf numFmtId="0" fontId="6" fillId="0" borderId="0" xfId="0" applyFont="1"/>
    <xf numFmtId="9" fontId="0" fillId="0" borderId="0" xfId="3" applyFont="1"/>
    <xf numFmtId="0" fontId="3" fillId="0" borderId="0" xfId="0" applyFont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165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 wrapText="1"/>
    </xf>
    <xf numFmtId="165" fontId="3" fillId="4" borderId="9" xfId="0" applyNumberFormat="1" applyFont="1" applyFill="1" applyBorder="1" applyAlignment="1" applyProtection="1">
      <alignment horizontal="center" vertical="center"/>
      <protection locked="0"/>
    </xf>
    <xf numFmtId="0" fontId="3" fillId="4" borderId="9" xfId="0" applyFont="1" applyFill="1" applyBorder="1" applyAlignment="1" applyProtection="1">
      <alignment horizontal="center" vertical="center"/>
      <protection locked="0"/>
    </xf>
    <xf numFmtId="167" fontId="2" fillId="0" borderId="1" xfId="3" applyNumberFormat="1" applyFont="1" applyFill="1" applyBorder="1" applyAlignment="1"/>
    <xf numFmtId="168" fontId="3" fillId="0" borderId="0" xfId="0" applyNumberFormat="1" applyFont="1"/>
    <xf numFmtId="0" fontId="3" fillId="0" borderId="0" xfId="0" applyFont="1" applyAlignment="1">
      <alignment vertical="center"/>
    </xf>
    <xf numFmtId="165" fontId="4" fillId="5" borderId="9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/>
    <xf numFmtId="0" fontId="9" fillId="2" borderId="0" xfId="0" applyFont="1" applyFill="1" applyAlignment="1">
      <alignment horizontal="left"/>
    </xf>
    <xf numFmtId="0" fontId="9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7" fillId="2" borderId="0" xfId="0" applyFont="1" applyFill="1" applyAlignment="1">
      <alignment horizontal="left"/>
    </xf>
    <xf numFmtId="0" fontId="11" fillId="0" borderId="0" xfId="0" applyFont="1" applyAlignment="1">
      <alignment horizontal="center"/>
    </xf>
    <xf numFmtId="0" fontId="12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Protection="1">
      <protection hidden="1"/>
    </xf>
    <xf numFmtId="0" fontId="7" fillId="2" borderId="0" xfId="0" applyFont="1" applyFill="1" applyAlignment="1">
      <alignment horizontal="left" vertical="center"/>
    </xf>
    <xf numFmtId="0" fontId="7" fillId="2" borderId="2" xfId="0" applyFont="1" applyFill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2" borderId="0" xfId="0" applyFont="1" applyFill="1" applyAlignment="1">
      <alignment horizontal="center"/>
    </xf>
    <xf numFmtId="0" fontId="19" fillId="2" borderId="0" xfId="0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8" fillId="0" borderId="0" xfId="0" applyFont="1" applyAlignment="1">
      <alignment horizontal="left"/>
    </xf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vertical="center"/>
    </xf>
    <xf numFmtId="0" fontId="18" fillId="2" borderId="0" xfId="0" applyFont="1" applyFill="1" applyAlignment="1">
      <alignment vertical="center"/>
    </xf>
    <xf numFmtId="0" fontId="17" fillId="2" borderId="0" xfId="0" applyFont="1" applyFill="1" applyAlignment="1" applyProtection="1">
      <alignment horizontal="left"/>
      <protection hidden="1"/>
    </xf>
    <xf numFmtId="0" fontId="20" fillId="2" borderId="0" xfId="0" applyFont="1" applyFill="1" applyAlignment="1">
      <alignment horizontal="left"/>
    </xf>
    <xf numFmtId="166" fontId="18" fillId="0" borderId="0" xfId="1" applyNumberFormat="1" applyFont="1" applyFill="1" applyBorder="1" applyAlignment="1" applyProtection="1">
      <alignment horizontal="right"/>
    </xf>
    <xf numFmtId="0" fontId="20" fillId="0" borderId="0" xfId="0" applyFont="1" applyAlignment="1">
      <alignment horizontal="left"/>
    </xf>
    <xf numFmtId="166" fontId="17" fillId="0" borderId="0" xfId="0" applyNumberFormat="1" applyFont="1" applyAlignment="1">
      <alignment horizontal="right"/>
    </xf>
    <xf numFmtId="0" fontId="18" fillId="2" borderId="0" xfId="0" applyFont="1" applyFill="1" applyAlignment="1">
      <alignment horizontal="left"/>
    </xf>
    <xf numFmtId="0" fontId="17" fillId="2" borderId="0" xfId="0" applyFont="1" applyFill="1" applyProtection="1">
      <protection hidden="1"/>
    </xf>
    <xf numFmtId="0" fontId="18" fillId="2" borderId="0" xfId="0" applyFont="1" applyFill="1" applyAlignment="1" applyProtection="1">
      <alignment horizontal="center"/>
      <protection hidden="1"/>
    </xf>
    <xf numFmtId="0" fontId="21" fillId="0" borderId="0" xfId="0" applyFont="1" applyAlignment="1" applyProtection="1">
      <alignment horizontal="center"/>
      <protection hidden="1"/>
    </xf>
    <xf numFmtId="0" fontId="18" fillId="2" borderId="0" xfId="0" applyFont="1" applyFill="1"/>
    <xf numFmtId="164" fontId="21" fillId="2" borderId="0" xfId="0" applyNumberFormat="1" applyFont="1" applyFill="1"/>
    <xf numFmtId="0" fontId="18" fillId="2" borderId="0" xfId="0" applyFont="1" applyFill="1" applyAlignment="1">
      <alignment horizontal="left" vertical="center"/>
    </xf>
    <xf numFmtId="0" fontId="22" fillId="0" borderId="0" xfId="0" applyFont="1" applyAlignment="1">
      <alignment horizontal="center"/>
    </xf>
    <xf numFmtId="0" fontId="18" fillId="5" borderId="1" xfId="0" applyFont="1" applyFill="1" applyBorder="1" applyAlignment="1" applyProtection="1">
      <alignment horizontal="center"/>
      <protection locked="0"/>
    </xf>
    <xf numFmtId="166" fontId="17" fillId="5" borderId="1" xfId="0" applyNumberFormat="1" applyFont="1" applyFill="1" applyBorder="1" applyAlignment="1">
      <alignment horizontal="right"/>
    </xf>
    <xf numFmtId="0" fontId="17" fillId="5" borderId="1" xfId="0" applyFont="1" applyFill="1" applyBorder="1" applyAlignment="1" applyProtection="1">
      <alignment horizontal="left"/>
      <protection locked="0"/>
    </xf>
    <xf numFmtId="166" fontId="17" fillId="5" borderId="1" xfId="0" applyNumberFormat="1" applyFont="1" applyFill="1" applyBorder="1"/>
    <xf numFmtId="0" fontId="3" fillId="0" borderId="1" xfId="0" applyFont="1" applyBorder="1"/>
    <xf numFmtId="44" fontId="17" fillId="5" borderId="1" xfId="4" applyFont="1" applyFill="1" applyBorder="1" applyAlignment="1">
      <alignment horizontal="right"/>
    </xf>
    <xf numFmtId="0" fontId="18" fillId="6" borderId="0" xfId="0" applyFont="1" applyFill="1" applyAlignment="1">
      <alignment horizontal="left" vertical="center"/>
    </xf>
    <xf numFmtId="0" fontId="7" fillId="6" borderId="0" xfId="0" applyFont="1" applyFill="1" applyAlignment="1">
      <alignment horizontal="left" vertical="center"/>
    </xf>
    <xf numFmtId="0" fontId="7" fillId="6" borderId="0" xfId="0" applyFont="1" applyFill="1" applyAlignment="1">
      <alignment horizontal="center"/>
    </xf>
    <xf numFmtId="0" fontId="22" fillId="6" borderId="0" xfId="0" applyFont="1" applyFill="1" applyAlignment="1">
      <alignment horizontal="center"/>
    </xf>
    <xf numFmtId="166" fontId="17" fillId="6" borderId="0" xfId="0" applyNumberFormat="1" applyFont="1" applyFill="1" applyAlignment="1">
      <alignment horizontal="right"/>
    </xf>
    <xf numFmtId="0" fontId="18" fillId="6" borderId="0" xfId="0" applyFont="1" applyFill="1" applyAlignment="1">
      <alignment horizontal="center" vertical="center"/>
    </xf>
    <xf numFmtId="14" fontId="18" fillId="6" borderId="0" xfId="0" applyNumberFormat="1" applyFont="1" applyFill="1" applyAlignment="1">
      <alignment horizontal="center"/>
    </xf>
    <xf numFmtId="0" fontId="18" fillId="6" borderId="0" xfId="0" applyFont="1" applyFill="1" applyAlignment="1">
      <alignment horizontal="center"/>
    </xf>
    <xf numFmtId="0" fontId="18" fillId="6" borderId="0" xfId="0" applyFont="1" applyFill="1"/>
    <xf numFmtId="0" fontId="23" fillId="6" borderId="0" xfId="0" applyFont="1" applyFill="1" applyAlignment="1">
      <alignment vertical="center"/>
    </xf>
    <xf numFmtId="0" fontId="7" fillId="6" borderId="0" xfId="0" applyFont="1" applyFill="1"/>
    <xf numFmtId="49" fontId="17" fillId="5" borderId="4" xfId="0" applyNumberFormat="1" applyFont="1" applyFill="1" applyBorder="1" applyAlignment="1">
      <alignment horizontal="center"/>
    </xf>
    <xf numFmtId="49" fontId="17" fillId="5" borderId="6" xfId="0" applyNumberFormat="1" applyFont="1" applyFill="1" applyBorder="1" applyAlignment="1">
      <alignment horizontal="center"/>
    </xf>
    <xf numFmtId="0" fontId="18" fillId="2" borderId="3" xfId="0" applyFont="1" applyFill="1" applyBorder="1" applyAlignment="1">
      <alignment horizontal="left" vertical="center"/>
    </xf>
    <xf numFmtId="0" fontId="7" fillId="5" borderId="4" xfId="0" applyFont="1" applyFill="1" applyBorder="1" applyAlignment="1" applyProtection="1">
      <alignment horizontal="left" vertical="center"/>
      <protection locked="0"/>
    </xf>
    <xf numFmtId="0" fontId="7" fillId="5" borderId="5" xfId="0" applyFont="1" applyFill="1" applyBorder="1" applyAlignment="1" applyProtection="1">
      <alignment horizontal="left" vertical="center"/>
      <protection locked="0"/>
    </xf>
    <xf numFmtId="0" fontId="7" fillId="5" borderId="6" xfId="0" applyFont="1" applyFill="1" applyBorder="1" applyAlignment="1" applyProtection="1">
      <alignment horizontal="left" vertical="center"/>
      <protection locked="0"/>
    </xf>
    <xf numFmtId="0" fontId="20" fillId="5" borderId="1" xfId="0" applyFont="1" applyFill="1" applyBorder="1" applyAlignment="1" applyProtection="1">
      <alignment horizontal="left" vertical="center"/>
      <protection locked="0"/>
    </xf>
    <xf numFmtId="0" fontId="18" fillId="2" borderId="0" xfId="0" applyFont="1" applyFill="1"/>
    <xf numFmtId="0" fontId="18" fillId="2" borderId="7" xfId="0" applyFont="1" applyFill="1" applyBorder="1"/>
    <xf numFmtId="0" fontId="18" fillId="2" borderId="0" xfId="0" applyFont="1" applyFill="1" applyAlignment="1">
      <alignment horizontal="left"/>
    </xf>
    <xf numFmtId="0" fontId="18" fillId="2" borderId="7" xfId="0" applyFont="1" applyFill="1" applyBorder="1" applyAlignment="1">
      <alignment horizontal="left"/>
    </xf>
    <xf numFmtId="0" fontId="18" fillId="0" borderId="8" xfId="0" applyFont="1" applyBorder="1"/>
    <xf numFmtId="0" fontId="18" fillId="2" borderId="8" xfId="0" applyFont="1" applyFill="1" applyBorder="1" applyAlignment="1">
      <alignment horizontal="center"/>
    </xf>
    <xf numFmtId="0" fontId="10" fillId="2" borderId="0" xfId="0" applyFont="1" applyFill="1" applyAlignment="1">
      <alignment horizontal="center"/>
    </xf>
    <xf numFmtId="0" fontId="23" fillId="6" borderId="0" xfId="0" applyFont="1" applyFill="1" applyAlignment="1">
      <alignment horizontal="left"/>
    </xf>
    <xf numFmtId="0" fontId="7" fillId="6" borderId="0" xfId="0" applyFont="1" applyFill="1" applyAlignment="1">
      <alignment vertical="justify"/>
    </xf>
    <xf numFmtId="0" fontId="18" fillId="6" borderId="0" xfId="0" applyFont="1" applyFill="1" applyAlignment="1">
      <alignment horizontal="center" vertical="justify"/>
    </xf>
    <xf numFmtId="0" fontId="18" fillId="2" borderId="0" xfId="0" applyFont="1" applyFill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 applyProtection="1">
      <alignment horizontal="center"/>
      <protection locked="0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</cellXfs>
  <cellStyles count="5">
    <cellStyle name="Collegamento ipertestuale" xfId="1" builtinId="8"/>
    <cellStyle name="Migliaia" xfId="2" builtinId="3"/>
    <cellStyle name="Normale" xfId="0" builtinId="0"/>
    <cellStyle name="Percentuale" xfId="3" builtinId="5"/>
    <cellStyle name="Valuta" xfId="4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209549</xdr:colOff>
      <xdr:row>13</xdr:row>
      <xdr:rowOff>133350</xdr:rowOff>
    </xdr:from>
    <xdr:ext cx="1781175" cy="264560"/>
    <xdr:sp macro="[1]!Macro1" textlink="">
      <xdr:nvSpPr>
        <xdr:cNvPr id="2" name="CasellaDiTes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933949" y="3543300"/>
          <a:ext cx="1781175" cy="26456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it-IT" sz="1100"/>
            <a:t>VAI</a:t>
          </a:r>
          <a:r>
            <a:rPr lang="it-IT" sz="1100" baseline="0"/>
            <a:t> ALLA REVERSALE</a:t>
          </a:r>
          <a:endParaRPr lang="it-IT" sz="1100"/>
        </a:p>
      </xdr:txBody>
    </xdr:sp>
    <xdr:clientData/>
  </xdr:oneCellAnchor>
  <xdr:oneCellAnchor>
    <xdr:from>
      <xdr:col>9</xdr:col>
      <xdr:colOff>200024</xdr:colOff>
      <xdr:row>13</xdr:row>
      <xdr:rowOff>133350</xdr:rowOff>
    </xdr:from>
    <xdr:ext cx="1781175" cy="264560"/>
    <xdr:sp macro="[0]!REVERSALE" textlink="">
      <xdr:nvSpPr>
        <xdr:cNvPr id="3" name="CasellaDiTes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924424" y="3543300"/>
          <a:ext cx="1781175" cy="26456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it-IT" sz="1100"/>
            <a:t>VAI</a:t>
          </a:r>
          <a:r>
            <a:rPr lang="it-IT" sz="1100" baseline="0"/>
            <a:t> ALLA REVERSALE</a:t>
          </a:r>
          <a:endParaRPr lang="it-IT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133349</xdr:colOff>
      <xdr:row>1</xdr:row>
      <xdr:rowOff>190499</xdr:rowOff>
    </xdr:from>
    <xdr:ext cx="1152525" cy="276225"/>
    <xdr:sp macro="[0]!TARIFFA" textlink="">
      <xdr:nvSpPr>
        <xdr:cNvPr id="5" name="CasellaDiTesto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8362949" y="380999"/>
          <a:ext cx="1152525" cy="276225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it-IT" sz="1100"/>
            <a:t>Calcolo</a:t>
          </a:r>
          <a:r>
            <a:rPr lang="it-IT" sz="1100" baseline="0"/>
            <a:t> tariffa</a:t>
          </a:r>
          <a:endParaRPr lang="it-IT" sz="1100"/>
        </a:p>
      </xdr:txBody>
    </xdr:sp>
    <xdr:clientData/>
  </xdr:oneCellAnchor>
  <xdr:twoCellAnchor editAs="oneCell">
    <xdr:from>
      <xdr:col>2</xdr:col>
      <xdr:colOff>28575</xdr:colOff>
      <xdr:row>0</xdr:row>
      <xdr:rowOff>152400</xdr:rowOff>
    </xdr:from>
    <xdr:to>
      <xdr:col>3</xdr:col>
      <xdr:colOff>209550</xdr:colOff>
      <xdr:row>4</xdr:row>
      <xdr:rowOff>180975</xdr:rowOff>
    </xdr:to>
    <xdr:pic>
      <xdr:nvPicPr>
        <xdr:cNvPr id="2" name="Image 1" descr="Immagine che contiene simbolo, emblema, cresta, badge&#10;&#10;Descrizione generata automaticamente">
          <a:extLst>
            <a:ext uri="{FF2B5EF4-FFF2-40B4-BE49-F238E27FC236}">
              <a16:creationId xmlns:a16="http://schemas.microsoft.com/office/drawing/2014/main" id="{043A517C-5964-1D61-5C88-3F013E7DA7E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57375" y="152400"/>
          <a:ext cx="828675" cy="819150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0</xdr:row>
      <xdr:rowOff>123825</xdr:rowOff>
    </xdr:from>
    <xdr:to>
      <xdr:col>9</xdr:col>
      <xdr:colOff>190500</xdr:colOff>
      <xdr:row>4</xdr:row>
      <xdr:rowOff>152400</xdr:rowOff>
    </xdr:to>
    <xdr:pic>
      <xdr:nvPicPr>
        <xdr:cNvPr id="3" name="Image 1" descr="Immagine che contiene simbolo, emblema, cresta, badge&#10;&#10;Descrizione generata automaticamente">
          <a:extLst>
            <a:ext uri="{FF2B5EF4-FFF2-40B4-BE49-F238E27FC236}">
              <a16:creationId xmlns:a16="http://schemas.microsoft.com/office/drawing/2014/main" id="{88D7E74C-D163-4A26-8113-996DCD2CBF2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191500" y="123825"/>
          <a:ext cx="828675" cy="8191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CSRVFS01\gruppi\Users\stefania.toscano\Downloads\reversale%20cres%20(vers%20%20280514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olo cres"/>
      <sheetName val="REVERSALE"/>
      <sheetName val="reversale cres (vers  280514)"/>
    </sheetNames>
    <definedNames>
      <definedName name="Macro1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8"/>
  <sheetViews>
    <sheetView topLeftCell="F1" workbookViewId="0">
      <selection activeCell="L12" sqref="L12"/>
    </sheetView>
  </sheetViews>
  <sheetFormatPr defaultRowHeight="15" x14ac:dyDescent="0.25"/>
  <cols>
    <col min="1" max="1" width="1.85546875" hidden="1" customWidth="1"/>
    <col min="2" max="2" width="39.140625" hidden="1" customWidth="1"/>
    <col min="3" max="3" width="15.42578125" hidden="1" customWidth="1"/>
    <col min="4" max="4" width="13.42578125" hidden="1" customWidth="1"/>
    <col min="5" max="5" width="2.7109375" hidden="1" customWidth="1"/>
    <col min="9" max="9" width="16" customWidth="1"/>
    <col min="10" max="10" width="18.140625" customWidth="1"/>
    <col min="11" max="11" width="10.85546875" customWidth="1"/>
    <col min="12" max="12" width="19" customWidth="1"/>
    <col min="13" max="13" width="25.85546875" customWidth="1"/>
  </cols>
  <sheetData>
    <row r="1" spans="2:14" ht="18.75" x14ac:dyDescent="0.3">
      <c r="B1" s="8" t="s">
        <v>9</v>
      </c>
      <c r="F1" s="9" t="s">
        <v>45</v>
      </c>
    </row>
    <row r="3" spans="2:14" ht="15.75" thickBot="1" x14ac:dyDescent="0.3"/>
    <row r="4" spans="2:14" ht="58.5" customHeight="1" thickBot="1" x14ac:dyDescent="0.3">
      <c r="B4" s="4" t="s">
        <v>10</v>
      </c>
      <c r="C4" s="7">
        <v>5000</v>
      </c>
      <c r="D4" s="7"/>
      <c r="F4" s="12" t="s">
        <v>8</v>
      </c>
      <c r="G4" s="13"/>
      <c r="H4" s="13"/>
      <c r="I4" s="14"/>
      <c r="J4" s="18"/>
      <c r="K4" s="100" t="s">
        <v>7</v>
      </c>
      <c r="L4" s="101"/>
      <c r="M4" s="23">
        <f>IF(J10="X",C22,C17)</f>
        <v>196</v>
      </c>
      <c r="N4" s="5"/>
    </row>
    <row r="5" spans="2:14" ht="25.5" customHeight="1" thickBot="1" x14ac:dyDescent="0.3">
      <c r="B5" s="4" t="s">
        <v>6</v>
      </c>
      <c r="C5" s="7">
        <v>353</v>
      </c>
      <c r="D5" s="7"/>
      <c r="F5" s="11"/>
      <c r="G5" s="11"/>
      <c r="H5" s="11"/>
      <c r="I5" s="11"/>
      <c r="J5" s="15"/>
      <c r="K5" s="15"/>
      <c r="L5" s="17"/>
      <c r="M5" s="5"/>
      <c r="N5" s="5"/>
    </row>
    <row r="6" spans="2:14" ht="58.5" customHeight="1" thickBot="1" x14ac:dyDescent="0.3">
      <c r="B6" s="4" t="s">
        <v>5</v>
      </c>
      <c r="C6" s="7">
        <v>196</v>
      </c>
      <c r="D6" s="7"/>
      <c r="F6" s="12" t="s">
        <v>39</v>
      </c>
      <c r="G6" s="13"/>
      <c r="H6" s="13"/>
      <c r="I6" s="14"/>
      <c r="J6" s="19"/>
      <c r="K6" s="100" t="s">
        <v>4</v>
      </c>
      <c r="L6" s="101"/>
      <c r="M6" s="23">
        <f>IF(J11="",0,ROUND(M4/5*3,0))+IF(J12="",0,ROUND(M4/5*4,0))</f>
        <v>0</v>
      </c>
      <c r="N6" s="5"/>
    </row>
    <row r="7" spans="2:14" ht="25.5" customHeight="1" x14ac:dyDescent="0.25">
      <c r="B7" s="4" t="s">
        <v>3</v>
      </c>
      <c r="C7" s="20">
        <v>7.45E-3</v>
      </c>
      <c r="D7" s="6"/>
      <c r="F7" s="11"/>
      <c r="G7" s="11"/>
      <c r="H7" s="11"/>
      <c r="I7" s="11"/>
      <c r="J7" s="16"/>
      <c r="K7" s="16"/>
      <c r="L7" s="17"/>
      <c r="M7" s="5"/>
      <c r="N7" s="5"/>
    </row>
    <row r="8" spans="2:14" ht="25.5" customHeight="1" x14ac:dyDescent="0.3">
      <c r="B8" s="4" t="s">
        <v>2</v>
      </c>
      <c r="C8" s="3">
        <v>0.15</v>
      </c>
      <c r="D8" s="3"/>
      <c r="F8" s="22"/>
      <c r="G8" s="22"/>
      <c r="H8" s="22"/>
      <c r="I8" s="22"/>
      <c r="J8" s="22"/>
      <c r="K8" s="22"/>
      <c r="L8" s="1"/>
      <c r="M8" s="1"/>
      <c r="N8" s="1"/>
    </row>
    <row r="9" spans="2:14" ht="18.75" x14ac:dyDescent="0.3">
      <c r="F9" s="102" t="s">
        <v>35</v>
      </c>
      <c r="G9" s="103"/>
      <c r="H9" s="103"/>
      <c r="I9" s="103"/>
      <c r="J9" s="103"/>
      <c r="K9" s="104"/>
      <c r="L9" s="1"/>
      <c r="M9" s="1"/>
      <c r="N9" s="1"/>
    </row>
    <row r="10" spans="2:14" ht="18.75" x14ac:dyDescent="0.3">
      <c r="F10" s="98" t="s">
        <v>33</v>
      </c>
      <c r="G10" s="98"/>
      <c r="H10" s="98"/>
      <c r="I10" s="98"/>
      <c r="J10" s="99"/>
      <c r="K10" s="99"/>
      <c r="L10" s="1"/>
      <c r="M10" s="1"/>
      <c r="N10" s="1"/>
    </row>
    <row r="11" spans="2:14" ht="18.75" x14ac:dyDescent="0.3">
      <c r="B11" t="s">
        <v>1</v>
      </c>
      <c r="C11" s="2">
        <f>IF(J6="SI",J4-J4*C8,J4)</f>
        <v>0</v>
      </c>
      <c r="D11" s="2"/>
      <c r="F11" s="98" t="s">
        <v>32</v>
      </c>
      <c r="G11" s="98"/>
      <c r="H11" s="98"/>
      <c r="I11" s="98"/>
      <c r="J11" s="99"/>
      <c r="K11" s="99"/>
      <c r="L11" s="1"/>
      <c r="M11" s="1"/>
      <c r="N11" s="1"/>
    </row>
    <row r="12" spans="2:14" ht="18.75" x14ac:dyDescent="0.3">
      <c r="F12" s="98" t="s">
        <v>34</v>
      </c>
      <c r="G12" s="98"/>
      <c r="H12" s="98"/>
      <c r="I12" s="98"/>
      <c r="J12" s="99"/>
      <c r="K12" s="99"/>
      <c r="L12" s="1"/>
      <c r="M12" s="21"/>
      <c r="N12" s="1"/>
    </row>
    <row r="13" spans="2:14" ht="18.75" x14ac:dyDescent="0.3">
      <c r="B13" t="s">
        <v>0</v>
      </c>
      <c r="C13" s="2">
        <f>ROUND((($C$11-$C$4)*$C$7)+$C$6,0)</f>
        <v>159</v>
      </c>
      <c r="D13" s="2">
        <f>ROUND(C13/5*3,0)</f>
        <v>95</v>
      </c>
      <c r="F13" s="1"/>
      <c r="G13" s="1"/>
      <c r="H13" s="1"/>
      <c r="I13" s="1"/>
      <c r="J13" s="1"/>
      <c r="K13" s="1"/>
      <c r="L13" s="1"/>
      <c r="M13" s="21"/>
      <c r="N13" s="1"/>
    </row>
    <row r="14" spans="2:14" ht="18.75" x14ac:dyDescent="0.3">
      <c r="C14" s="10">
        <f>C13/C5</f>
        <v>0.45042492917847027</v>
      </c>
      <c r="D14" s="10">
        <f>D13/C5</f>
        <v>0.26912181303116145</v>
      </c>
      <c r="F14" s="1"/>
      <c r="G14" s="1"/>
      <c r="H14" s="1"/>
      <c r="I14" s="1"/>
      <c r="J14" s="1"/>
      <c r="K14" s="1"/>
      <c r="L14" s="1"/>
      <c r="M14" s="21"/>
      <c r="N14" s="1"/>
    </row>
    <row r="17" spans="2:5" x14ac:dyDescent="0.25">
      <c r="B17" t="s">
        <v>26</v>
      </c>
      <c r="C17" s="2">
        <f>IF(C13&lt;=C6,C6,IF(C13&gt;=C5,C5,C13))</f>
        <v>196</v>
      </c>
      <c r="D17" s="2"/>
    </row>
    <row r="18" spans="2:5" x14ac:dyDescent="0.25">
      <c r="B18" t="s">
        <v>29</v>
      </c>
      <c r="C18" s="2">
        <f>ROUND($C$17/5*3,0)</f>
        <v>118</v>
      </c>
      <c r="D18" s="2"/>
    </row>
    <row r="19" spans="2:5" x14ac:dyDescent="0.25">
      <c r="B19" t="s">
        <v>30</v>
      </c>
      <c r="C19" s="2">
        <f>ROUND($C$17/5*4,0)</f>
        <v>157</v>
      </c>
      <c r="D19" s="2"/>
    </row>
    <row r="20" spans="2:5" x14ac:dyDescent="0.25">
      <c r="C20" s="2"/>
      <c r="D20" s="2"/>
    </row>
    <row r="21" spans="2:5" x14ac:dyDescent="0.25">
      <c r="C21" s="2"/>
      <c r="D21" s="2"/>
    </row>
    <row r="22" spans="2:5" x14ac:dyDescent="0.25">
      <c r="B22" t="s">
        <v>31</v>
      </c>
      <c r="C22" s="2">
        <f>IF(J10="X",410,C20)</f>
        <v>0</v>
      </c>
      <c r="D22" s="2"/>
      <c r="E22" s="2"/>
    </row>
    <row r="23" spans="2:5" x14ac:dyDescent="0.25">
      <c r="B23" t="s">
        <v>29</v>
      </c>
      <c r="C23" s="2">
        <f>ROUND($C$22/5*3,0)</f>
        <v>0</v>
      </c>
    </row>
    <row r="24" spans="2:5" x14ac:dyDescent="0.25">
      <c r="B24" t="s">
        <v>30</v>
      </c>
      <c r="C24" s="2">
        <f>ROUND($C$22/5*4,0)</f>
        <v>0</v>
      </c>
    </row>
    <row r="27" spans="2:5" ht="15" customHeight="1" x14ac:dyDescent="0.25"/>
    <row r="28" spans="2:5" ht="15.75" customHeight="1" x14ac:dyDescent="0.25"/>
  </sheetData>
  <mergeCells count="9">
    <mergeCell ref="F12:I12"/>
    <mergeCell ref="J12:K12"/>
    <mergeCell ref="K4:L4"/>
    <mergeCell ref="K6:L6"/>
    <mergeCell ref="F10:I10"/>
    <mergeCell ref="J10:K10"/>
    <mergeCell ref="F11:I11"/>
    <mergeCell ref="J11:K11"/>
    <mergeCell ref="F9:K9"/>
  </mergeCells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D010AED-1A26-4DA4-BC2A-1359026E12B0}">
          <x14:formula1>
            <xm:f>Foglio2!$B$1:$B$3</xm:f>
          </x14:formula1>
          <xm:sqref>J6</xm:sqref>
        </x14:dataValidation>
        <x14:dataValidation type="list" allowBlank="1" showInputMessage="1" showErrorMessage="1" xr:uid="{EB15EE91-107E-4E04-AAB8-437DAD3EEC28}">
          <x14:formula1>
            <xm:f>Foglio2!$C$1:$C$2</xm:f>
          </x14:formula1>
          <xm:sqref>J10:K12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43"/>
  <sheetViews>
    <sheetView tabSelected="1" topLeftCell="A6" zoomScaleNormal="100" workbookViewId="0">
      <selection activeCell="C20" sqref="C20"/>
    </sheetView>
  </sheetViews>
  <sheetFormatPr defaultRowHeight="15" x14ac:dyDescent="0.25"/>
  <cols>
    <col min="1" max="1" width="14.42578125" style="26" customWidth="1"/>
    <col min="2" max="2" width="13" style="26" customWidth="1"/>
    <col min="3" max="3" width="9.7109375" style="26" customWidth="1"/>
    <col min="4" max="4" width="15.85546875" style="26" customWidth="1"/>
    <col min="5" max="5" width="19.140625" style="26" customWidth="1"/>
    <col min="6" max="6" width="23.42578125" style="26" customWidth="1"/>
    <col min="7" max="7" width="14.42578125" style="26" customWidth="1"/>
    <col min="8" max="8" width="12.7109375" style="26" customWidth="1"/>
    <col min="9" max="9" width="9.7109375" style="26" customWidth="1"/>
    <col min="10" max="10" width="15.85546875" style="26" customWidth="1"/>
    <col min="11" max="11" width="19.140625" style="26" customWidth="1"/>
    <col min="12" max="16384" width="9.140625" style="26"/>
  </cols>
  <sheetData>
    <row r="1" spans="1:13" x14ac:dyDescent="0.25">
      <c r="A1" s="24"/>
      <c r="B1" s="24"/>
      <c r="C1" s="24"/>
      <c r="D1" s="24"/>
      <c r="E1" s="25"/>
      <c r="F1" s="24"/>
      <c r="G1" s="24"/>
      <c r="H1" s="24"/>
      <c r="I1" s="24"/>
      <c r="J1" s="24"/>
      <c r="K1" s="25"/>
    </row>
    <row r="2" spans="1:13" ht="15.75" x14ac:dyDescent="0.25">
      <c r="A2" s="27" t="s">
        <v>11</v>
      </c>
      <c r="B2" s="28"/>
      <c r="C2" s="29"/>
      <c r="D2" s="30"/>
      <c r="E2" s="31"/>
      <c r="F2" s="32"/>
      <c r="G2" s="30"/>
      <c r="H2" s="30"/>
      <c r="I2" s="29"/>
      <c r="J2" s="30"/>
      <c r="K2" s="31"/>
    </row>
    <row r="3" spans="1:13" ht="15.75" x14ac:dyDescent="0.25">
      <c r="A3" s="30"/>
      <c r="B3" s="30"/>
      <c r="C3" s="29"/>
      <c r="D3" s="30"/>
      <c r="E3" s="31"/>
      <c r="F3" s="30"/>
      <c r="G3" s="30"/>
      <c r="H3" s="30"/>
      <c r="I3" s="29"/>
      <c r="J3" s="30"/>
      <c r="K3" s="31"/>
      <c r="M3" s="33"/>
    </row>
    <row r="4" spans="1:13" ht="15.75" x14ac:dyDescent="0.25">
      <c r="A4" s="30"/>
      <c r="B4" s="30"/>
      <c r="C4" s="29"/>
      <c r="D4" s="30"/>
      <c r="E4" s="31"/>
      <c r="F4" s="30"/>
      <c r="G4" s="30"/>
      <c r="H4" s="30"/>
      <c r="I4" s="29"/>
      <c r="J4" s="30"/>
      <c r="K4" s="31"/>
    </row>
    <row r="5" spans="1:13" x14ac:dyDescent="0.25">
      <c r="A5" s="30"/>
      <c r="B5" s="30"/>
      <c r="C5" s="34"/>
      <c r="D5" s="30"/>
      <c r="E5" s="31"/>
      <c r="F5" s="30"/>
      <c r="G5" s="30"/>
      <c r="H5" s="30"/>
      <c r="I5" s="34"/>
      <c r="J5" s="30"/>
      <c r="K5" s="31"/>
      <c r="L5" s="33"/>
    </row>
    <row r="6" spans="1:13" x14ac:dyDescent="0.25">
      <c r="A6" s="30"/>
      <c r="B6" s="30"/>
      <c r="C6" s="31" t="s">
        <v>12</v>
      </c>
      <c r="D6" s="30"/>
      <c r="E6" s="31"/>
      <c r="F6" s="30"/>
      <c r="G6" s="30"/>
      <c r="H6" s="30"/>
      <c r="I6" s="31" t="s">
        <v>12</v>
      </c>
      <c r="J6" s="30"/>
      <c r="K6" s="31"/>
    </row>
    <row r="7" spans="1:13" ht="15.75" x14ac:dyDescent="0.25">
      <c r="A7" s="30"/>
      <c r="B7" s="30"/>
      <c r="C7" s="29"/>
      <c r="D7" s="30"/>
      <c r="E7" s="31"/>
      <c r="F7" s="30"/>
      <c r="G7" s="30"/>
      <c r="H7" s="30"/>
      <c r="I7" s="29"/>
      <c r="J7" s="30"/>
      <c r="K7" s="31"/>
      <c r="M7" s="33"/>
    </row>
    <row r="8" spans="1:13" x14ac:dyDescent="0.25">
      <c r="A8" s="30"/>
      <c r="B8" s="30"/>
      <c r="C8" s="43" t="s">
        <v>13</v>
      </c>
      <c r="D8" s="30"/>
      <c r="E8" s="63"/>
      <c r="F8" s="30"/>
      <c r="G8" s="30"/>
      <c r="H8" s="30"/>
      <c r="I8" s="43" t="s">
        <v>13</v>
      </c>
      <c r="J8" s="30"/>
      <c r="K8" s="63">
        <f>E8</f>
        <v>0</v>
      </c>
    </row>
    <row r="9" spans="1:13" x14ac:dyDescent="0.25">
      <c r="A9" s="30"/>
      <c r="B9" s="30"/>
      <c r="C9" s="44" t="s">
        <v>41</v>
      </c>
      <c r="D9" s="30"/>
      <c r="E9" s="45"/>
      <c r="F9" s="30"/>
      <c r="G9" s="30"/>
      <c r="H9" s="30"/>
      <c r="I9" s="44" t="s">
        <v>41</v>
      </c>
      <c r="J9" s="30"/>
      <c r="K9" s="45"/>
    </row>
    <row r="10" spans="1:13" ht="19.5" customHeight="1" x14ac:dyDescent="0.25">
      <c r="A10" s="30"/>
      <c r="B10" s="30"/>
      <c r="C10" s="45"/>
      <c r="D10" s="30"/>
      <c r="E10" s="45"/>
      <c r="F10" s="30"/>
      <c r="G10" s="30"/>
      <c r="H10" s="30"/>
      <c r="I10" s="45"/>
      <c r="J10" s="30"/>
      <c r="K10" s="45"/>
    </row>
    <row r="11" spans="1:13" ht="24.75" customHeight="1" x14ac:dyDescent="0.25">
      <c r="A11" s="82" t="s">
        <v>14</v>
      </c>
      <c r="B11" s="82"/>
      <c r="C11" s="82"/>
      <c r="D11" s="82"/>
      <c r="E11" s="46"/>
      <c r="F11" s="30"/>
      <c r="G11" s="82" t="s">
        <v>14</v>
      </c>
      <c r="H11" s="82"/>
      <c r="I11" s="82"/>
      <c r="J11" s="82"/>
      <c r="K11" s="46"/>
    </row>
    <row r="12" spans="1:13" ht="19.5" customHeight="1" x14ac:dyDescent="0.25">
      <c r="A12" s="83"/>
      <c r="B12" s="84"/>
      <c r="C12" s="84"/>
      <c r="D12" s="84"/>
      <c r="E12" s="85"/>
      <c r="F12" s="35"/>
      <c r="G12" s="83">
        <f>A12</f>
        <v>0</v>
      </c>
      <c r="H12" s="84"/>
      <c r="I12" s="84"/>
      <c r="J12" s="84"/>
      <c r="K12" s="85"/>
    </row>
    <row r="13" spans="1:13" ht="24.75" customHeight="1" x14ac:dyDescent="0.25">
      <c r="A13" s="47" t="s">
        <v>42</v>
      </c>
      <c r="B13" s="48"/>
      <c r="C13" s="48"/>
      <c r="D13" s="48"/>
      <c r="E13" s="49"/>
      <c r="F13" s="35"/>
      <c r="G13" s="47" t="s">
        <v>42</v>
      </c>
      <c r="H13" s="48"/>
      <c r="I13" s="48"/>
      <c r="J13" s="48"/>
      <c r="K13" s="49"/>
    </row>
    <row r="14" spans="1:13" ht="24" customHeight="1" x14ac:dyDescent="0.25">
      <c r="A14" s="86"/>
      <c r="B14" s="86"/>
      <c r="C14" s="86"/>
      <c r="D14" s="86"/>
      <c r="E14" s="86"/>
      <c r="F14" s="35"/>
      <c r="G14" s="83">
        <f>A14</f>
        <v>0</v>
      </c>
      <c r="H14" s="84"/>
      <c r="I14" s="84"/>
      <c r="J14" s="84"/>
      <c r="K14" s="85"/>
    </row>
    <row r="15" spans="1:13" x14ac:dyDescent="0.25">
      <c r="A15" s="50"/>
      <c r="B15" s="46"/>
      <c r="C15" s="51"/>
      <c r="D15" s="51"/>
      <c r="E15" s="52"/>
      <c r="F15" s="30"/>
      <c r="G15" s="50"/>
      <c r="H15" s="46"/>
      <c r="I15" s="51"/>
      <c r="J15" s="51"/>
      <c r="K15" s="52"/>
    </row>
    <row r="16" spans="1:13" x14ac:dyDescent="0.25">
      <c r="A16" s="51"/>
      <c r="B16" s="51"/>
      <c r="C16" s="46"/>
      <c r="D16" s="53"/>
      <c r="E16" s="54"/>
      <c r="F16" s="30"/>
      <c r="G16" s="51"/>
      <c r="H16" s="51"/>
      <c r="I16" s="46"/>
      <c r="J16" s="53"/>
      <c r="K16" s="54"/>
    </row>
    <row r="17" spans="1:11" x14ac:dyDescent="0.25">
      <c r="A17" s="50" t="s">
        <v>15</v>
      </c>
      <c r="B17" s="46"/>
      <c r="C17" s="80"/>
      <c r="D17" s="81"/>
      <c r="E17" s="68"/>
      <c r="F17" s="30"/>
      <c r="G17" s="50" t="s">
        <v>15</v>
      </c>
      <c r="H17" s="46"/>
      <c r="I17" s="80">
        <f>C17</f>
        <v>0</v>
      </c>
      <c r="J17" s="81">
        <f>D17</f>
        <v>0</v>
      </c>
      <c r="K17" s="64">
        <f>E17</f>
        <v>0</v>
      </c>
    </row>
    <row r="18" spans="1:11" x14ac:dyDescent="0.25">
      <c r="A18" s="56"/>
      <c r="B18" s="36"/>
      <c r="C18" s="30"/>
      <c r="D18" s="30"/>
      <c r="E18" s="30"/>
      <c r="F18" s="30"/>
      <c r="G18" s="56"/>
      <c r="H18" s="36"/>
      <c r="I18" s="57"/>
      <c r="J18" s="58"/>
      <c r="K18" s="45"/>
    </row>
    <row r="19" spans="1:11" x14ac:dyDescent="0.25">
      <c r="A19" s="56" t="s">
        <v>16</v>
      </c>
      <c r="B19" s="36"/>
      <c r="C19" s="57"/>
      <c r="D19" s="58"/>
      <c r="E19" s="45"/>
      <c r="F19" s="30"/>
      <c r="G19" s="56" t="s">
        <v>16</v>
      </c>
      <c r="H19" s="36"/>
      <c r="I19" s="57"/>
      <c r="J19" s="58"/>
      <c r="K19" s="45"/>
    </row>
    <row r="20" spans="1:11" x14ac:dyDescent="0.25">
      <c r="A20" s="87" t="s">
        <v>17</v>
      </c>
      <c r="B20" s="88"/>
      <c r="C20" s="65"/>
      <c r="D20" s="60">
        <v>13</v>
      </c>
      <c r="E20" s="66">
        <f>SUM(C20*D20)</f>
        <v>0</v>
      </c>
      <c r="F20" s="30"/>
      <c r="G20" s="87" t="s">
        <v>17</v>
      </c>
      <c r="H20" s="88"/>
      <c r="I20" s="65">
        <f>C20</f>
        <v>0</v>
      </c>
      <c r="J20" s="60"/>
      <c r="K20" s="66">
        <f>E20</f>
        <v>0</v>
      </c>
    </row>
    <row r="21" spans="1:11" x14ac:dyDescent="0.25">
      <c r="A21" s="89" t="s">
        <v>18</v>
      </c>
      <c r="B21" s="90"/>
      <c r="C21" s="65"/>
      <c r="D21" s="60">
        <v>13</v>
      </c>
      <c r="E21" s="66">
        <f>SUM(C21*D21)</f>
        <v>0</v>
      </c>
      <c r="F21" s="30"/>
      <c r="G21" s="89" t="s">
        <v>18</v>
      </c>
      <c r="H21" s="90"/>
      <c r="I21" s="65">
        <f>C21</f>
        <v>0</v>
      </c>
      <c r="J21" s="60"/>
      <c r="K21" s="66">
        <f>E21</f>
        <v>0</v>
      </c>
    </row>
    <row r="22" spans="1:11" x14ac:dyDescent="0.25">
      <c r="A22" s="89" t="s">
        <v>19</v>
      </c>
      <c r="B22" s="90"/>
      <c r="C22" s="65"/>
      <c r="D22" s="60">
        <v>21</v>
      </c>
      <c r="E22" s="66">
        <f>SUM(C22*D22)</f>
        <v>0</v>
      </c>
      <c r="F22" s="30"/>
      <c r="G22" s="89" t="s">
        <v>19</v>
      </c>
      <c r="H22" s="90"/>
      <c r="I22" s="65">
        <f>C22</f>
        <v>0</v>
      </c>
      <c r="J22" s="60"/>
      <c r="K22" s="66">
        <f>E22</f>
        <v>0</v>
      </c>
    </row>
    <row r="23" spans="1:11" x14ac:dyDescent="0.25">
      <c r="A23" s="61"/>
      <c r="B23" s="37"/>
      <c r="C23" s="30"/>
      <c r="D23" s="62" t="s">
        <v>20</v>
      </c>
      <c r="E23" s="64">
        <f>SUM(E22+E21+E20+E17)</f>
        <v>0</v>
      </c>
      <c r="F23" s="30"/>
      <c r="G23" s="61"/>
      <c r="H23" s="37"/>
      <c r="I23" s="30"/>
      <c r="J23" s="62" t="s">
        <v>20</v>
      </c>
      <c r="K23" s="66">
        <f>E23</f>
        <v>0</v>
      </c>
    </row>
    <row r="24" spans="1:11" x14ac:dyDescent="0.25">
      <c r="A24" s="69"/>
      <c r="B24" s="70"/>
      <c r="C24" s="71"/>
      <c r="D24" s="72"/>
      <c r="E24" s="73"/>
      <c r="F24" s="71"/>
      <c r="G24" s="69"/>
      <c r="H24" s="70"/>
      <c r="I24" s="71"/>
      <c r="J24" s="72"/>
      <c r="K24" s="73"/>
    </row>
    <row r="25" spans="1:11" x14ac:dyDescent="0.25">
      <c r="A25" s="69"/>
      <c r="B25" s="70"/>
      <c r="C25" s="71"/>
      <c r="D25" s="72"/>
      <c r="E25" s="73"/>
      <c r="F25" s="71"/>
      <c r="G25" s="69"/>
      <c r="H25" s="70"/>
      <c r="I25" s="71"/>
      <c r="J25" s="72"/>
      <c r="K25" s="73"/>
    </row>
    <row r="26" spans="1:11" x14ac:dyDescent="0.25">
      <c r="A26" s="74" t="s">
        <v>21</v>
      </c>
      <c r="B26" s="75">
        <f ca="1">TODAY()</f>
        <v>46134</v>
      </c>
      <c r="C26" s="76"/>
      <c r="D26" s="71"/>
      <c r="E26" s="77"/>
      <c r="F26" s="71"/>
      <c r="G26" s="74" t="s">
        <v>21</v>
      </c>
      <c r="H26" s="75">
        <f ca="1">B26</f>
        <v>46134</v>
      </c>
      <c r="I26" s="76"/>
      <c r="J26" s="71"/>
      <c r="K26" s="77"/>
    </row>
    <row r="27" spans="1:11" ht="18" x14ac:dyDescent="0.35">
      <c r="A27" s="94" t="s">
        <v>22</v>
      </c>
      <c r="B27" s="94"/>
      <c r="C27" s="94"/>
      <c r="D27" s="94"/>
      <c r="E27" s="94"/>
      <c r="F27" s="78" t="s">
        <v>23</v>
      </c>
      <c r="G27" s="94" t="s">
        <v>22</v>
      </c>
      <c r="H27" s="94"/>
      <c r="I27" s="94"/>
      <c r="J27" s="94"/>
      <c r="K27" s="94"/>
    </row>
    <row r="28" spans="1:11" x14ac:dyDescent="0.25">
      <c r="A28" s="95"/>
      <c r="B28" s="95"/>
      <c r="C28" s="95"/>
      <c r="D28" s="95"/>
      <c r="E28" s="95"/>
      <c r="F28" s="96"/>
      <c r="G28" s="95"/>
      <c r="H28" s="95"/>
      <c r="I28" s="95"/>
      <c r="J28" s="95"/>
      <c r="K28" s="95"/>
    </row>
    <row r="29" spans="1:11" x14ac:dyDescent="0.25">
      <c r="A29" s="76"/>
      <c r="B29" s="79"/>
      <c r="C29" s="79"/>
      <c r="D29" s="79"/>
      <c r="E29" s="77"/>
      <c r="F29" s="71"/>
      <c r="G29" s="76"/>
      <c r="H29" s="79"/>
      <c r="I29" s="79"/>
      <c r="J29" s="79"/>
      <c r="K29" s="77"/>
    </row>
    <row r="30" spans="1:11" x14ac:dyDescent="0.25">
      <c r="A30" s="91"/>
      <c r="B30" s="91"/>
      <c r="C30" s="91"/>
      <c r="D30" s="91"/>
      <c r="E30" s="91"/>
      <c r="F30" s="92"/>
      <c r="G30" s="91"/>
      <c r="H30" s="91"/>
      <c r="I30" s="91"/>
      <c r="J30" s="91"/>
      <c r="K30" s="91"/>
    </row>
    <row r="31" spans="1:11" x14ac:dyDescent="0.25">
      <c r="A31" s="55"/>
      <c r="B31" s="32"/>
      <c r="C31" s="45"/>
      <c r="D31" s="30"/>
      <c r="E31" s="45"/>
      <c r="F31" s="38"/>
      <c r="G31" s="55"/>
      <c r="H31" s="32"/>
      <c r="I31" s="45"/>
      <c r="J31" s="30"/>
      <c r="K31" s="45"/>
    </row>
    <row r="32" spans="1:11" x14ac:dyDescent="0.25">
      <c r="A32" s="30"/>
      <c r="B32" s="30"/>
      <c r="C32" s="55"/>
      <c r="D32" s="32"/>
      <c r="E32" s="45"/>
      <c r="F32" s="30"/>
      <c r="G32" s="30"/>
      <c r="H32" s="30"/>
      <c r="I32" s="55"/>
      <c r="J32" s="32"/>
      <c r="K32" s="45"/>
    </row>
    <row r="33" spans="1:13" x14ac:dyDescent="0.25">
      <c r="A33" s="97" t="s">
        <v>24</v>
      </c>
      <c r="B33" s="97"/>
      <c r="C33" s="97"/>
      <c r="D33" s="97"/>
      <c r="E33" s="97"/>
      <c r="F33" s="59"/>
      <c r="G33" s="97" t="s">
        <v>24</v>
      </c>
      <c r="H33" s="97"/>
      <c r="I33" s="97"/>
      <c r="J33" s="97"/>
      <c r="K33" s="97"/>
    </row>
    <row r="34" spans="1:13" ht="15.75" x14ac:dyDescent="0.25">
      <c r="A34" s="93"/>
      <c r="B34" s="93"/>
      <c r="C34" s="93"/>
      <c r="D34" s="93"/>
      <c r="E34" s="93"/>
      <c r="F34" s="93"/>
      <c r="G34" s="93"/>
      <c r="H34" s="93"/>
      <c r="I34" s="93"/>
      <c r="J34" s="93"/>
      <c r="K34" s="93"/>
    </row>
    <row r="35" spans="1:13" ht="13.5" customHeight="1" x14ac:dyDescent="0.25">
      <c r="A35" s="39" t="s">
        <v>27</v>
      </c>
      <c r="B35" s="30"/>
      <c r="C35" s="29" t="s">
        <v>25</v>
      </c>
      <c r="D35" s="30"/>
      <c r="E35" s="31"/>
      <c r="F35" s="30"/>
      <c r="G35" s="39" t="s">
        <v>27</v>
      </c>
      <c r="H35" s="30"/>
      <c r="I35" s="29" t="s">
        <v>25</v>
      </c>
      <c r="J35" s="30"/>
      <c r="K35" s="31"/>
    </row>
    <row r="36" spans="1:13" ht="12" customHeight="1" x14ac:dyDescent="0.25">
      <c r="A36" s="40" t="s">
        <v>28</v>
      </c>
      <c r="B36" s="30"/>
      <c r="C36" s="30"/>
      <c r="D36" s="30"/>
      <c r="E36" s="31"/>
      <c r="F36" s="30"/>
      <c r="G36" s="40" t="s">
        <v>28</v>
      </c>
      <c r="H36" s="30"/>
      <c r="I36" s="30"/>
      <c r="J36" s="30"/>
      <c r="K36" s="31"/>
      <c r="L36" s="41"/>
    </row>
    <row r="37" spans="1:13" ht="12" customHeight="1" x14ac:dyDescent="0.25">
      <c r="A37" s="40" t="s">
        <v>43</v>
      </c>
      <c r="B37" s="30"/>
      <c r="C37" s="30"/>
      <c r="D37" s="30"/>
      <c r="E37" s="31"/>
      <c r="F37" s="30"/>
      <c r="G37" s="40" t="s">
        <v>43</v>
      </c>
      <c r="H37" s="30"/>
      <c r="I37" s="30"/>
      <c r="J37" s="30"/>
      <c r="K37" s="31"/>
      <c r="L37" s="41"/>
    </row>
    <row r="38" spans="1:13" s="40" customFormat="1" ht="12" customHeight="1" x14ac:dyDescent="0.2">
      <c r="A38" s="40" t="s">
        <v>44</v>
      </c>
      <c r="B38" s="42"/>
      <c r="C38" s="42"/>
      <c r="D38" s="42"/>
      <c r="E38" s="42"/>
      <c r="F38" s="42"/>
      <c r="G38" s="40" t="s">
        <v>44</v>
      </c>
      <c r="H38" s="42"/>
      <c r="I38" s="42"/>
      <c r="J38" s="42"/>
      <c r="K38" s="42"/>
      <c r="L38" s="41"/>
      <c r="M38" s="41"/>
    </row>
    <row r="39" spans="1:13" s="40" customFormat="1" ht="15" customHeight="1" x14ac:dyDescent="0.2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1"/>
      <c r="M39" s="41"/>
    </row>
    <row r="40" spans="1:13" s="40" customFormat="1" ht="12" x14ac:dyDescent="0.2">
      <c r="B40" s="42"/>
      <c r="C40" s="42"/>
      <c r="D40" s="42"/>
      <c r="E40" s="42"/>
      <c r="F40" s="42"/>
      <c r="M40" s="41"/>
    </row>
    <row r="41" spans="1:13" s="40" customFormat="1" ht="12" x14ac:dyDescent="0.2">
      <c r="B41" s="42"/>
      <c r="C41" s="42"/>
      <c r="D41" s="42"/>
      <c r="E41" s="42"/>
      <c r="F41" s="42"/>
      <c r="M41" s="41"/>
    </row>
    <row r="42" spans="1:13" s="40" customFormat="1" ht="12" x14ac:dyDescent="0.2">
      <c r="B42" s="42"/>
      <c r="C42" s="42"/>
      <c r="D42" s="42"/>
      <c r="E42" s="42"/>
      <c r="F42" s="42"/>
      <c r="M42" s="41"/>
    </row>
    <row r="43" spans="1:13" x14ac:dyDescent="0.25">
      <c r="A43" s="41"/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</row>
  </sheetData>
  <mergeCells count="24">
    <mergeCell ref="A30:E30"/>
    <mergeCell ref="F30:K30"/>
    <mergeCell ref="A34:E34"/>
    <mergeCell ref="F34:K34"/>
    <mergeCell ref="A27:E27"/>
    <mergeCell ref="A28:E28"/>
    <mergeCell ref="F28:K28"/>
    <mergeCell ref="A33:E33"/>
    <mergeCell ref="G33:K33"/>
    <mergeCell ref="G27:K27"/>
    <mergeCell ref="A20:B20"/>
    <mergeCell ref="G20:H20"/>
    <mergeCell ref="A21:B21"/>
    <mergeCell ref="G21:H21"/>
    <mergeCell ref="A22:B22"/>
    <mergeCell ref="G22:H22"/>
    <mergeCell ref="C17:D17"/>
    <mergeCell ref="I17:J17"/>
    <mergeCell ref="A11:D11"/>
    <mergeCell ref="G11:J11"/>
    <mergeCell ref="A12:E12"/>
    <mergeCell ref="G12:K12"/>
    <mergeCell ref="A14:E14"/>
    <mergeCell ref="G14:K14"/>
  </mergeCells>
  <dataValidations count="1">
    <dataValidation type="list" allowBlank="1" showInputMessage="1" showErrorMessage="1" sqref="C20:C22" xr:uid="{06D021FD-BDA0-4E59-BF2A-AB8FD393FA7B}">
      <formula1>"1,2,3,4,5,"</formula1>
    </dataValidation>
  </dataValidations>
  <pageMargins left="1.1023622047244095" right="0.31496062992125984" top="0.74803149606299213" bottom="0.35433070866141736" header="0.31496062992125984" footer="0.31496062992125984"/>
  <pageSetup paperSize="9" scale="76" orientation="landscape" r:id="rId1"/>
  <ignoredErrors>
    <ignoredError sqref="I20:I22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F982B28-F37B-4228-B21A-FBD72C58A308}">
          <x14:formula1>
            <xm:f>Foglio2!$A$1:$A$4</xm:f>
          </x14:formula1>
          <xm:sqref>C17:D17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08D1C-35BE-48B4-A213-BC4FFA48525E}">
  <dimension ref="A2:D5"/>
  <sheetViews>
    <sheetView workbookViewId="0">
      <selection activeCell="D6" sqref="D6"/>
    </sheetView>
  </sheetViews>
  <sheetFormatPr defaultRowHeight="15" x14ac:dyDescent="0.25"/>
  <cols>
    <col min="1" max="1" width="31.5703125" customWidth="1"/>
  </cols>
  <sheetData>
    <row r="2" spans="1:4" x14ac:dyDescent="0.25">
      <c r="A2" t="s">
        <v>36</v>
      </c>
      <c r="B2" t="s">
        <v>37</v>
      </c>
      <c r="C2" t="s">
        <v>40</v>
      </c>
      <c r="D2">
        <v>1</v>
      </c>
    </row>
    <row r="3" spans="1:4" ht="18.75" x14ac:dyDescent="0.3">
      <c r="A3" s="67" t="s">
        <v>32</v>
      </c>
      <c r="B3" s="67" t="s">
        <v>38</v>
      </c>
      <c r="C3" s="67"/>
      <c r="D3" s="67">
        <v>2</v>
      </c>
    </row>
    <row r="4" spans="1:4" ht="18.75" x14ac:dyDescent="0.3">
      <c r="A4" s="67" t="s">
        <v>34</v>
      </c>
      <c r="B4" s="67"/>
      <c r="C4" s="67"/>
      <c r="D4" s="67">
        <v>3</v>
      </c>
    </row>
    <row r="5" spans="1:4" x14ac:dyDescent="0.25">
      <c r="D5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calcolo cres</vt:lpstr>
      <vt:lpstr>reversale</vt:lpstr>
      <vt:lpstr>Foglio2</vt:lpstr>
      <vt:lpstr>reversale!Area_stampa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mbrumana</dc:creator>
  <cp:lastModifiedBy>Istruzione - Lecco</cp:lastModifiedBy>
  <cp:lastPrinted>2025-04-17T12:03:32Z</cp:lastPrinted>
  <dcterms:created xsi:type="dcterms:W3CDTF">2013-05-23T10:56:13Z</dcterms:created>
  <dcterms:modified xsi:type="dcterms:W3CDTF">2026-04-22T07:49:08Z</dcterms:modified>
</cp:coreProperties>
</file>